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na\Documents\HINNAPAKKUMISED\HINNAPAKKUMISED 2025\RMK\Mõtuse ja Rabaküla metsise püsielupaikade loodusliku veerežiimi taastamistööd\HP\"/>
    </mc:Choice>
  </mc:AlternateContent>
  <bookViews>
    <workbookView xWindow="-108" yWindow="-108" windowWidth="23256" windowHeight="12456"/>
  </bookViews>
  <sheets>
    <sheet name="Hinnapakkumuse vorm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G22" i="2"/>
  <c r="G21" i="2"/>
  <c r="G20" i="2"/>
  <c r="G19" i="2"/>
  <c r="G24" i="2"/>
  <c r="G12" i="2"/>
  <c r="G13" i="2"/>
  <c r="G25" i="2" l="1"/>
  <c r="G16" i="2"/>
  <c r="G15" i="2"/>
  <c r="G14" i="2"/>
  <c r="G11" i="2"/>
  <c r="G10" i="2"/>
  <c r="G9" i="2"/>
  <c r="G8" i="2"/>
  <c r="G17" i="2" l="1"/>
  <c r="G26" i="2" s="1"/>
  <c r="G27" i="2" l="1"/>
  <c r="G28" i="2" s="1"/>
</calcChain>
</file>

<file path=xl/sharedStrings.xml><?xml version="1.0" encoding="utf-8"?>
<sst xmlns="http://schemas.openxmlformats.org/spreadsheetml/2006/main" count="48" uniqueCount="31">
  <si>
    <t>HINNAPAKKUMUSE VORM</t>
  </si>
  <si>
    <t>Hankedokumentide lisa 1</t>
  </si>
  <si>
    <t>Hinnapakkumus</t>
  </si>
  <si>
    <t>Tööliik</t>
  </si>
  <si>
    <t>Ühik</t>
  </si>
  <si>
    <t>Maht</t>
  </si>
  <si>
    <t>Ühiku hind; €</t>
  </si>
  <si>
    <t>Summa; €</t>
  </si>
  <si>
    <t>Puidu kokkuvedu vahelaoplatsile</t>
  </si>
  <si>
    <t>tm</t>
  </si>
  <si>
    <t>jm</t>
  </si>
  <si>
    <t>tk</t>
  </si>
  <si>
    <t>KOKKU</t>
  </si>
  <si>
    <t xml:space="preserve">Käibemaks </t>
  </si>
  <si>
    <t>SUMMA</t>
  </si>
  <si>
    <t xml:space="preserve">Paisude rajamine tüüp 1 </t>
  </si>
  <si>
    <t>Truupide väljakaevamine koos plasttruupide transpordi ja raudbetoon truupide utiliseerimisega</t>
  </si>
  <si>
    <t>Kraavide uuendamine, rekonstrueerimine, uute kraaviühenduste rajamine</t>
  </si>
  <si>
    <t>Koprapaisude likvideerimine</t>
  </si>
  <si>
    <t>Mõtuse ja Rabaküla metsise püsielupaikade loodusliku veerežiimi taastamistööd</t>
  </si>
  <si>
    <t>Mõtuse tööala</t>
  </si>
  <si>
    <t>Trassiraied koos paisualuste raiega (0,2 ha)</t>
  </si>
  <si>
    <t>Kraavide sulgemine koos kraavivallide likvideerimisega</t>
  </si>
  <si>
    <t>Paisude rajamine tüüp 2</t>
  </si>
  <si>
    <t>Paisude rajamine tüüp 3</t>
  </si>
  <si>
    <t>Rabaküla tööala</t>
  </si>
  <si>
    <t>Trassiraied koos paisualuste raiega (0,26 ha)</t>
  </si>
  <si>
    <t>Rabaküla kokku</t>
  </si>
  <si>
    <t>Mõtuse kokku</t>
  </si>
  <si>
    <t>Jrk nr</t>
  </si>
  <si>
    <t>Esindaja nimi: Hindrek Mõts, AS Valmap Grupp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</si>
</sst>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2"/>
      <color theme="1"/>
      <name val="Times New Roman"/>
      <family val="1"/>
    </font>
    <font>
      <b/>
      <sz val="14"/>
      <color theme="1"/>
      <name val="Arial"/>
      <family val="2"/>
    </font>
    <font>
      <b/>
      <sz val="10"/>
      <color rgb="FF00000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8"/>
      <name val="Calibri"/>
      <family val="2"/>
      <charset val="186"/>
      <scheme val="minor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" fontId="5" fillId="0" borderId="1" applyAlignment="0"/>
    <xf numFmtId="0" fontId="5" fillId="0" borderId="0"/>
    <xf numFmtId="1" fontId="5" fillId="0" borderId="1" applyAlignment="0"/>
    <xf numFmtId="1" fontId="5" fillId="0" borderId="1" applyAlignment="0"/>
  </cellStyleXfs>
  <cellXfs count="55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center"/>
    </xf>
    <xf numFmtId="4" fontId="12" fillId="0" borderId="2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center"/>
    </xf>
    <xf numFmtId="164" fontId="14" fillId="0" borderId="0" xfId="0" applyNumberFormat="1" applyFont="1" applyAlignment="1">
      <alignment horizontal="center"/>
    </xf>
    <xf numFmtId="2" fontId="13" fillId="2" borderId="1" xfId="0" applyNumberFormat="1" applyFont="1" applyFill="1" applyBorder="1" applyAlignment="1">
      <alignment horizontal="center"/>
    </xf>
    <xf numFmtId="4" fontId="13" fillId="2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left" wrapText="1"/>
    </xf>
    <xf numFmtId="1" fontId="13" fillId="2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7" fillId="3" borderId="0" xfId="0" applyFont="1" applyFill="1" applyAlignment="1">
      <alignment horizontal="left" wrapText="1"/>
    </xf>
    <xf numFmtId="0" fontId="8" fillId="0" borderId="0" xfId="0" applyFont="1"/>
    <xf numFmtId="0" fontId="4" fillId="2" borderId="0" xfId="0" applyFont="1" applyFill="1"/>
    <xf numFmtId="0" fontId="10" fillId="0" borderId="1" xfId="0" applyFont="1" applyBorder="1" applyAlignment="1">
      <alignment horizontal="center" wrapText="1"/>
    </xf>
    <xf numFmtId="164" fontId="14" fillId="0" borderId="1" xfId="0" applyNumberFormat="1" applyFont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left" wrapText="1"/>
    </xf>
    <xf numFmtId="0" fontId="13" fillId="2" borderId="7" xfId="0" applyFont="1" applyFill="1" applyBorder="1" applyAlignment="1">
      <alignment horizontal="center"/>
    </xf>
    <xf numFmtId="2" fontId="13" fillId="2" borderId="7" xfId="0" applyNumberFormat="1" applyFont="1" applyFill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center"/>
    </xf>
    <xf numFmtId="2" fontId="13" fillId="2" borderId="0" xfId="0" applyNumberFormat="1" applyFont="1" applyFill="1" applyAlignment="1">
      <alignment horizontal="center"/>
    </xf>
    <xf numFmtId="2" fontId="13" fillId="0" borderId="2" xfId="0" applyNumberFormat="1" applyFont="1" applyBorder="1" applyAlignment="1">
      <alignment horizontal="center"/>
    </xf>
    <xf numFmtId="4" fontId="16" fillId="2" borderId="8" xfId="0" applyNumberFormat="1" applyFont="1" applyFill="1" applyBorder="1" applyAlignment="1">
      <alignment horizontal="center"/>
    </xf>
    <xf numFmtId="4" fontId="16" fillId="2" borderId="2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0" fontId="10" fillId="0" borderId="1" xfId="0" applyFont="1" applyBorder="1" applyAlignment="1">
      <alignment horizontal="center"/>
    </xf>
    <xf numFmtId="4" fontId="17" fillId="3" borderId="1" xfId="0" applyNumberFormat="1" applyFont="1" applyFill="1" applyBorder="1" applyAlignment="1">
      <alignment horizontal="center"/>
    </xf>
    <xf numFmtId="4" fontId="12" fillId="4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2" fillId="2" borderId="6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</cellXfs>
  <cellStyles count="5">
    <cellStyle name="Normaallaad" xfId="0" builtinId="0"/>
    <cellStyle name="Normal 2" xfId="2"/>
    <cellStyle name="Normal 3 2" xfId="1"/>
    <cellStyle name="Normal 3 2 4" xfId="3"/>
    <cellStyle name="Normal 3 2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Normal="100" workbookViewId="0">
      <selection activeCell="F34" sqref="F34"/>
    </sheetView>
  </sheetViews>
  <sheetFormatPr defaultColWidth="9.109375" defaultRowHeight="11.4" x14ac:dyDescent="0.2"/>
  <cols>
    <col min="1" max="1" width="1.88671875" style="1" customWidth="1"/>
    <col min="2" max="2" width="6.33203125" style="1" customWidth="1"/>
    <col min="3" max="3" width="63.88671875" style="1" customWidth="1"/>
    <col min="4" max="4" width="6.5546875" style="3" customWidth="1"/>
    <col min="5" max="5" width="9.33203125" style="1" customWidth="1"/>
    <col min="6" max="6" width="14.44140625" style="1" customWidth="1"/>
    <col min="7" max="7" width="14.5546875" style="1" customWidth="1"/>
    <col min="8" max="16384" width="9.109375" style="1"/>
  </cols>
  <sheetData>
    <row r="1" spans="1:7" ht="15.6" x14ac:dyDescent="0.2">
      <c r="A1" s="2"/>
      <c r="B1" s="46" t="s">
        <v>0</v>
      </c>
      <c r="C1" s="46"/>
      <c r="D1" s="47" t="s">
        <v>1</v>
      </c>
      <c r="E1" s="47"/>
      <c r="F1" s="47"/>
      <c r="G1" s="47"/>
    </row>
    <row r="2" spans="1:7" ht="15.6" x14ac:dyDescent="0.2">
      <c r="A2" s="2"/>
      <c r="B2" s="2"/>
      <c r="C2" s="7"/>
      <c r="D2" s="7"/>
      <c r="E2" s="2"/>
      <c r="F2" s="2"/>
      <c r="G2" s="2"/>
    </row>
    <row r="3" spans="1:7" ht="18.75" customHeight="1" x14ac:dyDescent="0.3">
      <c r="A3" s="2"/>
      <c r="B3" s="26" t="s">
        <v>19</v>
      </c>
      <c r="C3" s="2"/>
      <c r="D3" s="4"/>
      <c r="E3" s="2"/>
      <c r="F3" s="2"/>
      <c r="G3" s="2"/>
    </row>
    <row r="4" spans="1:7" ht="26.25" customHeight="1" x14ac:dyDescent="0.3">
      <c r="A4" s="2"/>
      <c r="B4" s="48" t="s">
        <v>2</v>
      </c>
      <c r="C4" s="48"/>
      <c r="D4" s="4"/>
      <c r="E4" s="2"/>
      <c r="F4" s="2"/>
      <c r="G4" s="2"/>
    </row>
    <row r="5" spans="1:7" ht="14.25" customHeight="1" x14ac:dyDescent="0.25">
      <c r="A5" s="2"/>
      <c r="B5" s="27"/>
      <c r="C5" s="2"/>
      <c r="D5" s="4"/>
      <c r="E5" s="2"/>
      <c r="F5" s="2"/>
      <c r="G5" s="2"/>
    </row>
    <row r="6" spans="1:7" ht="36" customHeight="1" x14ac:dyDescent="0.25">
      <c r="A6" s="2"/>
      <c r="B6" s="28" t="s">
        <v>29</v>
      </c>
      <c r="C6" s="43" t="s">
        <v>3</v>
      </c>
      <c r="D6" s="43" t="s">
        <v>4</v>
      </c>
      <c r="E6" s="43" t="s">
        <v>5</v>
      </c>
      <c r="F6" s="28" t="s">
        <v>6</v>
      </c>
      <c r="G6" s="43" t="s">
        <v>7</v>
      </c>
    </row>
    <row r="7" spans="1:7" ht="30" customHeight="1" x14ac:dyDescent="0.25">
      <c r="A7" s="2"/>
      <c r="B7" s="49" t="s">
        <v>20</v>
      </c>
      <c r="C7" s="50"/>
      <c r="D7" s="50"/>
      <c r="E7" s="50"/>
      <c r="F7" s="50"/>
      <c r="G7" s="51"/>
    </row>
    <row r="8" spans="1:7" ht="30" customHeight="1" x14ac:dyDescent="0.25">
      <c r="A8" s="2"/>
      <c r="B8" s="9">
        <v>1</v>
      </c>
      <c r="C8" s="14" t="s">
        <v>21</v>
      </c>
      <c r="D8" s="15" t="s">
        <v>10</v>
      </c>
      <c r="E8" s="29">
        <v>2749</v>
      </c>
      <c r="F8" s="17">
        <v>1.4</v>
      </c>
      <c r="G8" s="18">
        <f t="shared" ref="G8:G16" si="0">E8*F8</f>
        <v>3848.6</v>
      </c>
    </row>
    <row r="9" spans="1:7" ht="30" customHeight="1" x14ac:dyDescent="0.25">
      <c r="A9" s="2"/>
      <c r="B9" s="9">
        <v>2</v>
      </c>
      <c r="C9" s="14" t="s">
        <v>8</v>
      </c>
      <c r="D9" s="15" t="s">
        <v>9</v>
      </c>
      <c r="E9" s="17">
        <v>150</v>
      </c>
      <c r="F9" s="19">
        <v>6</v>
      </c>
      <c r="G9" s="18">
        <f t="shared" si="0"/>
        <v>900</v>
      </c>
    </row>
    <row r="10" spans="1:7" ht="30" customHeight="1" x14ac:dyDescent="0.25">
      <c r="A10" s="2"/>
      <c r="B10" s="9">
        <v>3</v>
      </c>
      <c r="C10" s="20" t="s">
        <v>22</v>
      </c>
      <c r="D10" s="15" t="s">
        <v>10</v>
      </c>
      <c r="E10" s="21">
        <v>7573</v>
      </c>
      <c r="F10" s="19">
        <v>1.5</v>
      </c>
      <c r="G10" s="18">
        <f t="shared" si="0"/>
        <v>11359.5</v>
      </c>
    </row>
    <row r="11" spans="1:7" ht="30" customHeight="1" x14ac:dyDescent="0.25">
      <c r="A11" s="2"/>
      <c r="B11" s="9">
        <v>4</v>
      </c>
      <c r="C11" s="22" t="s">
        <v>15</v>
      </c>
      <c r="D11" s="23" t="s">
        <v>11</v>
      </c>
      <c r="E11" s="24">
        <v>6</v>
      </c>
      <c r="F11" s="19">
        <v>50</v>
      </c>
      <c r="G11" s="18">
        <f t="shared" si="0"/>
        <v>300</v>
      </c>
    </row>
    <row r="12" spans="1:7" ht="30" customHeight="1" x14ac:dyDescent="0.25">
      <c r="A12" s="2"/>
      <c r="B12" s="9">
        <v>5</v>
      </c>
      <c r="C12" s="22" t="s">
        <v>23</v>
      </c>
      <c r="D12" s="23" t="s">
        <v>11</v>
      </c>
      <c r="E12" s="24">
        <v>31</v>
      </c>
      <c r="F12" s="19">
        <v>60</v>
      </c>
      <c r="G12" s="18">
        <f t="shared" ref="G12:G13" si="1">E12*F12</f>
        <v>1860</v>
      </c>
    </row>
    <row r="13" spans="1:7" ht="30" customHeight="1" x14ac:dyDescent="0.25">
      <c r="A13" s="2"/>
      <c r="B13" s="9">
        <v>6</v>
      </c>
      <c r="C13" s="22" t="s">
        <v>24</v>
      </c>
      <c r="D13" s="23" t="s">
        <v>11</v>
      </c>
      <c r="E13" s="24">
        <v>18</v>
      </c>
      <c r="F13" s="19">
        <v>70</v>
      </c>
      <c r="G13" s="18">
        <f t="shared" si="1"/>
        <v>1260</v>
      </c>
    </row>
    <row r="14" spans="1:7" ht="30" customHeight="1" x14ac:dyDescent="0.25">
      <c r="A14" s="2"/>
      <c r="B14" s="9">
        <v>7</v>
      </c>
      <c r="C14" s="14" t="s">
        <v>16</v>
      </c>
      <c r="D14" s="15" t="s">
        <v>11</v>
      </c>
      <c r="E14" s="17">
        <v>7</v>
      </c>
      <c r="F14" s="19">
        <v>50</v>
      </c>
      <c r="G14" s="18">
        <f t="shared" si="0"/>
        <v>350</v>
      </c>
    </row>
    <row r="15" spans="1:7" ht="30" customHeight="1" x14ac:dyDescent="0.25">
      <c r="A15" s="2"/>
      <c r="B15" s="9">
        <v>8</v>
      </c>
      <c r="C15" s="14" t="s">
        <v>17</v>
      </c>
      <c r="D15" s="15" t="s">
        <v>10</v>
      </c>
      <c r="E15" s="17">
        <v>77</v>
      </c>
      <c r="F15" s="19">
        <v>2.1</v>
      </c>
      <c r="G15" s="18">
        <f t="shared" si="0"/>
        <v>161.70000000000002</v>
      </c>
    </row>
    <row r="16" spans="1:7" ht="30" customHeight="1" x14ac:dyDescent="0.25">
      <c r="A16" s="2"/>
      <c r="B16" s="9">
        <v>9</v>
      </c>
      <c r="C16" s="14" t="s">
        <v>18</v>
      </c>
      <c r="D16" s="15" t="s">
        <v>11</v>
      </c>
      <c r="E16" s="17">
        <v>1</v>
      </c>
      <c r="F16" s="19">
        <v>450</v>
      </c>
      <c r="G16" s="18">
        <f t="shared" si="0"/>
        <v>450</v>
      </c>
    </row>
    <row r="17" spans="1:11" ht="30" customHeight="1" x14ac:dyDescent="0.25">
      <c r="A17" s="2"/>
      <c r="B17" s="30"/>
      <c r="C17" s="31"/>
      <c r="D17" s="32"/>
      <c r="E17" s="33"/>
      <c r="F17" s="34" t="s">
        <v>28</v>
      </c>
      <c r="G17" s="40">
        <f>SUM(G8:G16)</f>
        <v>20489.8</v>
      </c>
    </row>
    <row r="18" spans="1:11" s="5" customFormat="1" ht="30" customHeight="1" x14ac:dyDescent="0.25">
      <c r="A18" s="8"/>
      <c r="B18" s="52" t="s">
        <v>25</v>
      </c>
      <c r="C18" s="53"/>
      <c r="D18" s="53"/>
      <c r="E18" s="53"/>
      <c r="F18" s="53"/>
      <c r="G18" s="54"/>
      <c r="H18" s="6"/>
      <c r="I18" s="6"/>
      <c r="J18" s="6"/>
      <c r="K18" s="6"/>
    </row>
    <row r="19" spans="1:11" ht="30" customHeight="1" x14ac:dyDescent="0.25">
      <c r="B19" s="9">
        <v>1</v>
      </c>
      <c r="C19" s="14" t="s">
        <v>26</v>
      </c>
      <c r="D19" s="15" t="s">
        <v>10</v>
      </c>
      <c r="E19" s="16">
        <v>7846</v>
      </c>
      <c r="F19" s="17">
        <v>1.4</v>
      </c>
      <c r="G19" s="18">
        <f t="shared" ref="G19:G23" si="2">E19*F19</f>
        <v>10984.4</v>
      </c>
    </row>
    <row r="20" spans="1:11" ht="30" customHeight="1" x14ac:dyDescent="0.25">
      <c r="B20" s="9">
        <v>2</v>
      </c>
      <c r="C20" s="14" t="s">
        <v>8</v>
      </c>
      <c r="D20" s="15" t="s">
        <v>9</v>
      </c>
      <c r="E20" s="17">
        <v>200</v>
      </c>
      <c r="F20" s="19">
        <v>6</v>
      </c>
      <c r="G20" s="18">
        <f t="shared" si="2"/>
        <v>1200</v>
      </c>
    </row>
    <row r="21" spans="1:11" ht="30" customHeight="1" x14ac:dyDescent="0.25">
      <c r="B21" s="9">
        <v>3</v>
      </c>
      <c r="C21" s="20" t="s">
        <v>22</v>
      </c>
      <c r="D21" s="15" t="s">
        <v>10</v>
      </c>
      <c r="E21" s="21">
        <v>8802</v>
      </c>
      <c r="F21" s="19">
        <v>1.5</v>
      </c>
      <c r="G21" s="18">
        <f t="shared" si="2"/>
        <v>13203</v>
      </c>
    </row>
    <row r="22" spans="1:11" ht="30" customHeight="1" x14ac:dyDescent="0.25">
      <c r="B22" s="9">
        <v>4</v>
      </c>
      <c r="C22" s="22" t="s">
        <v>15</v>
      </c>
      <c r="D22" s="23" t="s">
        <v>11</v>
      </c>
      <c r="E22" s="24">
        <v>54</v>
      </c>
      <c r="F22" s="19">
        <v>70</v>
      </c>
      <c r="G22" s="18">
        <f t="shared" si="2"/>
        <v>3780</v>
      </c>
    </row>
    <row r="23" spans="1:11" ht="30" customHeight="1" x14ac:dyDescent="0.25">
      <c r="B23" s="9">
        <v>5</v>
      </c>
      <c r="C23" s="14" t="s">
        <v>16</v>
      </c>
      <c r="D23" s="15" t="s">
        <v>11</v>
      </c>
      <c r="E23" s="17">
        <v>6</v>
      </c>
      <c r="F23" s="19">
        <v>50</v>
      </c>
      <c r="G23" s="18">
        <f t="shared" si="2"/>
        <v>300</v>
      </c>
    </row>
    <row r="24" spans="1:11" ht="30" customHeight="1" x14ac:dyDescent="0.25">
      <c r="B24" s="9">
        <v>6</v>
      </c>
      <c r="C24" s="14" t="s">
        <v>18</v>
      </c>
      <c r="D24" s="15" t="s">
        <v>11</v>
      </c>
      <c r="E24" s="17">
        <v>1</v>
      </c>
      <c r="F24" s="19">
        <v>450</v>
      </c>
      <c r="G24" s="18">
        <f t="shared" ref="G24" si="3">E24*F24</f>
        <v>450</v>
      </c>
    </row>
    <row r="25" spans="1:11" ht="22.5" customHeight="1" x14ac:dyDescent="0.25">
      <c r="B25" s="35"/>
      <c r="C25" s="36"/>
      <c r="D25" s="37"/>
      <c r="E25" s="38"/>
      <c r="F25" s="39" t="s">
        <v>27</v>
      </c>
      <c r="G25" s="41">
        <f>SUM(G19:G24)</f>
        <v>29917.4</v>
      </c>
    </row>
    <row r="26" spans="1:11" ht="19.5" customHeight="1" x14ac:dyDescent="0.25">
      <c r="F26" s="10" t="s">
        <v>12</v>
      </c>
      <c r="G26" s="45">
        <f>G17+G25</f>
        <v>50407.199999999997</v>
      </c>
    </row>
    <row r="27" spans="1:11" ht="17.25" customHeight="1" x14ac:dyDescent="0.25">
      <c r="F27" s="11" t="s">
        <v>13</v>
      </c>
      <c r="G27" s="12">
        <f>G26*0.24</f>
        <v>12097.727999999999</v>
      </c>
    </row>
    <row r="28" spans="1:11" ht="16.5" customHeight="1" x14ac:dyDescent="0.25">
      <c r="F28" s="13" t="s">
        <v>14</v>
      </c>
      <c r="G28" s="44">
        <f>SUM(G26:G27)</f>
        <v>62504.928</v>
      </c>
    </row>
    <row r="29" spans="1:11" ht="20.25" customHeight="1" x14ac:dyDescent="0.2"/>
    <row r="31" spans="1:11" ht="13.2" x14ac:dyDescent="0.25">
      <c r="B31" s="42" t="s">
        <v>30</v>
      </c>
      <c r="C31" s="25"/>
    </row>
  </sheetData>
  <mergeCells count="5">
    <mergeCell ref="B1:C1"/>
    <mergeCell ref="D1:G1"/>
    <mergeCell ref="B4:C4"/>
    <mergeCell ref="B7:G7"/>
    <mergeCell ref="B18:G18"/>
  </mergeCells>
  <phoneticPr fontId="15" type="noConversion"/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6" ma:contentTypeDescription="Loo uus dokument" ma:contentTypeScope="" ma:versionID="1986d31246e83502db62f38d60f6fbde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0b9b1e270db7a5013995a4a462643d73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55C93A-8560-4B9F-8010-8B09B93DDE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8B8114-25AD-4495-82A9-70D630433D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604C58-9B9C-4011-BE67-3333E321AC62}">
  <ds:schemaRefs>
    <ds:schemaRef ds:uri="cf49515c-1ec1-4d43-b2b6-72147910d7b4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6687768b-53fe-4807-b859-73528b8e306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Raina</cp:lastModifiedBy>
  <cp:revision/>
  <dcterms:created xsi:type="dcterms:W3CDTF">2015-06-10T13:35:29Z</dcterms:created>
  <dcterms:modified xsi:type="dcterms:W3CDTF">2025-07-21T07:44:31Z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